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<sst xmlns="http://schemas.openxmlformats.org/spreadsheetml/2006/main" count="14" uniqueCount="14">
  <si>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T=1ms</t>
  </si>
  <si>
    <t>ω</t>
  </si>
  <si>
    <t>f=ω/2π</t>
  </si>
  <si>
    <t>n</t>
  </si>
  <si>
    <t>[Hz]</t>
  </si>
  <si>
    <t>ωT/2</t>
  </si>
  <si>
    <t>2*cos(ωT/2)</t>
  </si>
  <si>
    <t>|2*cos(ωT/2)|</t>
  </si>
  <si>
    <t>20*log10|2*cos(ωT/2)|</t>
  </si>
  <si>
    <t>[dB]</t>
  </si>
  <si>
    <t>-ωT/2</t>
  </si>
  <si>
    <t>[rad]</t>
  </si>
  <si>
    <t>[deg]</t>
  </si>
  <si>
    <t>-ωT/2*(360/2/π)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</si>
</sst>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925"/>
          <c:w val="0.58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Sheet1!$F$5:$F$25</c:f>
              <c:numCache/>
            </c:numRef>
          </c:val>
          <c:smooth val="0"/>
        </c:ser>
        <c:marker val="1"/>
        <c:axId val="237769"/>
        <c:axId val="2139922"/>
      </c:lineChart>
      <c:catAx>
        <c:axId val="23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9922"/>
        <c:crosses val="autoZero"/>
        <c:auto val="1"/>
        <c:lblOffset val="100"/>
        <c:tickLblSkip val="3"/>
        <c:noMultiLvlLbl val="0"/>
      </c:catAx>
      <c:valAx>
        <c:axId val="2139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305"/>
          <c:w val="0.33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525"/>
          <c:w val="0.56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20*log10|2*cos(ωT/2)|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Sheet1!$G$5:$G$25</c:f>
              <c:numCache/>
            </c:numRef>
          </c:val>
          <c:smooth val="0"/>
        </c:ser>
        <c:marker val="1"/>
        <c:axId val="19259299"/>
        <c:axId val="39115964"/>
      </c:line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15964"/>
        <c:crosses val="autoZero"/>
        <c:auto val="1"/>
        <c:lblOffset val="100"/>
        <c:tickLblSkip val="3"/>
        <c:noMultiLvlLbl val="0"/>
      </c:catAx>
      <c:valAx>
        <c:axId val="3911596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9299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"/>
          <c:y val="0.50175"/>
          <c:w val="0.3537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925"/>
          <c:w val="0.5737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-ωT/2*(360/2/π)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Sheet1!$I$5:$I$25</c:f>
              <c:numCache/>
            </c:numRef>
          </c:val>
          <c:smooth val="0"/>
        </c:ser>
        <c:marker val="1"/>
        <c:axId val="16499357"/>
        <c:axId val="14276486"/>
      </c:line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76486"/>
        <c:crosses val="autoZero"/>
        <c:auto val="1"/>
        <c:lblOffset val="100"/>
        <c:tickLblSkip val="3"/>
        <c:noMultiLvlLbl val="0"/>
      </c:catAx>
      <c:valAx>
        <c:axId val="14276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9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625"/>
          <c:y val="0.5305"/>
          <c:w val="0.350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8925"/>
          <c:w val="0.727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-ωT/2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Sheet1!$H$5:$H$25</c:f>
              <c:numCache/>
            </c:numRef>
          </c:val>
          <c:smooth val="0"/>
        </c:ser>
        <c:marker val="1"/>
        <c:axId val="61379511"/>
        <c:axId val="15544688"/>
      </c:line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44688"/>
        <c:crosses val="autoZero"/>
        <c:auto val="1"/>
        <c:lblOffset val="100"/>
        <c:tickLblSkip val="2"/>
        <c:noMultiLvlLbl val="0"/>
      </c:catAx>
      <c:valAx>
        <c:axId val="15544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9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"/>
          <c:y val="0.5305"/>
          <c:w val="0.19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15</xdr:row>
      <xdr:rowOff>76200</xdr:rowOff>
    </xdr:from>
    <xdr:to>
      <xdr:col>8</xdr:col>
      <xdr:colOff>1181100</xdr:colOff>
      <xdr:row>31</xdr:row>
      <xdr:rowOff>85725</xdr:rowOff>
    </xdr:to>
    <xdr:graphicFrame>
      <xdr:nvGraphicFramePr>
        <xdr:cNvPr id="1" name="グラフ 2"/>
        <xdr:cNvGraphicFramePr/>
      </xdr:nvGraphicFramePr>
      <xdr:xfrm>
        <a:off x="4343400" y="2667000"/>
        <a:ext cx="3048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31</xdr:row>
      <xdr:rowOff>114300</xdr:rowOff>
    </xdr:from>
    <xdr:to>
      <xdr:col>8</xdr:col>
      <xdr:colOff>1181100</xdr:colOff>
      <xdr:row>47</xdr:row>
      <xdr:rowOff>180975</xdr:rowOff>
    </xdr:to>
    <xdr:graphicFrame>
      <xdr:nvGraphicFramePr>
        <xdr:cNvPr id="2" name="グラフ 4"/>
        <xdr:cNvGraphicFramePr/>
      </xdr:nvGraphicFramePr>
      <xdr:xfrm>
        <a:off x="4305300" y="5562600"/>
        <a:ext cx="30861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31</xdr:row>
      <xdr:rowOff>171450</xdr:rowOff>
    </xdr:from>
    <xdr:to>
      <xdr:col>5</xdr:col>
      <xdr:colOff>171450</xdr:colOff>
      <xdr:row>47</xdr:row>
      <xdr:rowOff>171450</xdr:rowOff>
    </xdr:to>
    <xdr:graphicFrame>
      <xdr:nvGraphicFramePr>
        <xdr:cNvPr id="3" name="グラフ 5"/>
        <xdr:cNvGraphicFramePr/>
      </xdr:nvGraphicFramePr>
      <xdr:xfrm>
        <a:off x="228600" y="5619750"/>
        <a:ext cx="32194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15</xdr:row>
      <xdr:rowOff>66675</xdr:rowOff>
    </xdr:from>
    <xdr:to>
      <xdr:col>5</xdr:col>
      <xdr:colOff>161925</xdr:colOff>
      <xdr:row>31</xdr:row>
      <xdr:rowOff>76200</xdr:rowOff>
    </xdr:to>
    <xdr:graphicFrame>
      <xdr:nvGraphicFramePr>
        <xdr:cNvPr id="4" name="グラフ 6"/>
        <xdr:cNvGraphicFramePr/>
      </xdr:nvGraphicFramePr>
      <xdr:xfrm>
        <a:off x="266700" y="2657475"/>
        <a:ext cx="31718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8">
      <selection activeCell="F29" sqref="F29"/>
    </sheetView>
  </sheetViews>
  <sheetFormatPr defaultColWidth="9.140625" defaultRowHeight="15"/>
  <cols>
    <col min="5" max="5" width="12.57421875" style="0" customWidth="1"/>
    <col min="6" max="6" width="14.57421875" style="0" customWidth="1"/>
    <col min="7" max="7" width="20.28125" style="0" customWidth="1"/>
    <col min="9" max="9" width="18.140625" style="0" customWidth="1"/>
  </cols>
  <sheetData>
    <row r="2" ht="13.5">
      <c r="B2" t="s">
        <v>0</v>
      </c>
    </row>
    <row r="3" spans="3:9" ht="13.5">
      <c r="C3" t="s">
        <v>4</v>
      </c>
      <c r="G3" t="s">
        <v>9</v>
      </c>
      <c r="H3" t="s">
        <v>11</v>
      </c>
      <c r="I3" t="s">
        <v>12</v>
      </c>
    </row>
    <row r="4" spans="1:9" ht="13.5">
      <c r="A4" t="s">
        <v>3</v>
      </c>
      <c r="B4" t="s">
        <v>1</v>
      </c>
      <c r="C4" t="s">
        <v>2</v>
      </c>
      <c r="D4" t="s">
        <v>5</v>
      </c>
      <c r="E4" t="s">
        <v>6</v>
      </c>
      <c r="F4" t="s">
        <v>7</v>
      </c>
      <c r="G4" t="s">
        <v>8</v>
      </c>
      <c r="H4" s="2" t="s">
        <v>10</v>
      </c>
      <c r="I4" s="2" t="s">
        <v>13</v>
      </c>
    </row>
    <row r="5" spans="1:9" ht="13.5">
      <c r="A5">
        <f>0</f>
        <v>0</v>
      </c>
      <c r="B5">
        <f aca="true" t="shared" si="0" ref="B5:B24">1000*2*PI()/20*A5</f>
        <v>0</v>
      </c>
      <c r="C5">
        <f>B5/2/PI()</f>
        <v>0</v>
      </c>
      <c r="D5" s="1">
        <f>B5*0.001/2</f>
        <v>0</v>
      </c>
      <c r="E5" s="1">
        <f>2*COS(D5)</f>
        <v>2</v>
      </c>
      <c r="F5" s="1">
        <f>ABS(E5)</f>
        <v>2</v>
      </c>
      <c r="G5">
        <f>20*LOG(F5,10)</f>
        <v>6.020599913279623</v>
      </c>
      <c r="H5" s="1">
        <f>-D5</f>
        <v>0</v>
      </c>
      <c r="I5">
        <f>H5*360/2/PI()</f>
        <v>0</v>
      </c>
    </row>
    <row r="6" spans="1:9" ht="13.5">
      <c r="A6">
        <f>A5+1</f>
        <v>1</v>
      </c>
      <c r="B6" s="1">
        <f t="shared" si="0"/>
        <v>314.15926535897927</v>
      </c>
      <c r="C6">
        <f aca="true" t="shared" si="1" ref="C6:C25">B6/2/PI()</f>
        <v>49.99999999999999</v>
      </c>
      <c r="D6" s="1">
        <f aca="true" t="shared" si="2" ref="D6:D25">B6*0.001/2</f>
        <v>0.15707963267948963</v>
      </c>
      <c r="E6" s="1">
        <f aca="true" t="shared" si="3" ref="E6:E25">2*COS(D6)</f>
        <v>1.9753766811902755</v>
      </c>
      <c r="F6" s="1">
        <f aca="true" t="shared" si="4" ref="F6:F25">ABS(E6)</f>
        <v>1.9753766811902755</v>
      </c>
      <c r="G6">
        <f aca="true" t="shared" si="5" ref="G6:G25">20*LOG(F6,10)</f>
        <v>5.912998454581024</v>
      </c>
      <c r="H6" s="1">
        <f aca="true" t="shared" si="6" ref="H6:H25">-D6</f>
        <v>-0.15707963267948963</v>
      </c>
      <c r="I6">
        <f aca="true" t="shared" si="7" ref="I6:I25">H6*360/2/PI()</f>
        <v>-8.999999999999998</v>
      </c>
    </row>
    <row r="7" spans="1:9" ht="13.5">
      <c r="A7">
        <f aca="true" t="shared" si="8" ref="A7:A25">A6+1</f>
        <v>2</v>
      </c>
      <c r="B7" s="1">
        <f t="shared" si="0"/>
        <v>628.3185307179585</v>
      </c>
      <c r="C7">
        <f t="shared" si="1"/>
        <v>99.99999999999999</v>
      </c>
      <c r="D7" s="1">
        <f t="shared" si="2"/>
        <v>0.31415926535897926</v>
      </c>
      <c r="E7" s="1">
        <f t="shared" si="3"/>
        <v>1.9021130325903073</v>
      </c>
      <c r="F7" s="1">
        <f t="shared" si="4"/>
        <v>1.9021130325903073</v>
      </c>
      <c r="G7">
        <f t="shared" si="5"/>
        <v>5.584726424179882</v>
      </c>
      <c r="H7" s="1">
        <f t="shared" si="6"/>
        <v>-0.31415926535897926</v>
      </c>
      <c r="I7">
        <f t="shared" si="7"/>
        <v>-17.999999999999996</v>
      </c>
    </row>
    <row r="8" spans="1:9" ht="13.5">
      <c r="A8">
        <f t="shared" si="8"/>
        <v>3</v>
      </c>
      <c r="B8" s="1">
        <f t="shared" si="0"/>
        <v>942.4777960769378</v>
      </c>
      <c r="C8">
        <f t="shared" si="1"/>
        <v>149.99999999999997</v>
      </c>
      <c r="D8" s="1">
        <f t="shared" si="2"/>
        <v>0.4712388980384689</v>
      </c>
      <c r="E8" s="1">
        <f t="shared" si="3"/>
        <v>1.7820130483767358</v>
      </c>
      <c r="F8" s="1">
        <f t="shared" si="4"/>
        <v>1.7820130483767358</v>
      </c>
      <c r="G8">
        <f t="shared" si="5"/>
        <v>5.0182175946598475</v>
      </c>
      <c r="H8" s="1">
        <f t="shared" si="6"/>
        <v>-0.4712388980384689</v>
      </c>
      <c r="I8">
        <f t="shared" si="7"/>
        <v>-27</v>
      </c>
    </row>
    <row r="9" spans="1:9" ht="13.5">
      <c r="A9">
        <f t="shared" si="8"/>
        <v>4</v>
      </c>
      <c r="B9" s="1">
        <f t="shared" si="0"/>
        <v>1256.637061435917</v>
      </c>
      <c r="C9">
        <f t="shared" si="1"/>
        <v>199.99999999999997</v>
      </c>
      <c r="D9" s="1">
        <f t="shared" si="2"/>
        <v>0.6283185307179585</v>
      </c>
      <c r="E9" s="1">
        <f t="shared" si="3"/>
        <v>1.618033988749895</v>
      </c>
      <c r="F9" s="1">
        <f t="shared" si="4"/>
        <v>1.618033988749895</v>
      </c>
      <c r="G9">
        <f t="shared" si="5"/>
        <v>4.179752804999575</v>
      </c>
      <c r="H9" s="1">
        <f t="shared" si="6"/>
        <v>-0.6283185307179585</v>
      </c>
      <c r="I9">
        <f t="shared" si="7"/>
        <v>-35.99999999999999</v>
      </c>
    </row>
    <row r="10" spans="1:9" ht="13.5">
      <c r="A10">
        <f t="shared" si="8"/>
        <v>5</v>
      </c>
      <c r="B10" s="1">
        <f t="shared" si="0"/>
        <v>1570.7963267948962</v>
      </c>
      <c r="C10">
        <f t="shared" si="1"/>
        <v>249.99999999999994</v>
      </c>
      <c r="D10" s="1">
        <f t="shared" si="2"/>
        <v>0.7853981633974482</v>
      </c>
      <c r="E10" s="1">
        <f t="shared" si="3"/>
        <v>1.4142135623730951</v>
      </c>
      <c r="F10" s="1">
        <f t="shared" si="4"/>
        <v>1.4142135623730951</v>
      </c>
      <c r="G10">
        <f t="shared" si="5"/>
        <v>3.010299956639812</v>
      </c>
      <c r="H10" s="1">
        <f t="shared" si="6"/>
        <v>-0.7853981633974482</v>
      </c>
      <c r="I10">
        <f t="shared" si="7"/>
        <v>-44.99999999999999</v>
      </c>
    </row>
    <row r="11" spans="1:9" ht="13.5">
      <c r="A11">
        <f t="shared" si="8"/>
        <v>6</v>
      </c>
      <c r="B11" s="1">
        <f t="shared" si="0"/>
        <v>1884.9555921538756</v>
      </c>
      <c r="C11">
        <f t="shared" si="1"/>
        <v>299.99999999999994</v>
      </c>
      <c r="D11" s="1">
        <f t="shared" si="2"/>
        <v>0.9424777960769378</v>
      </c>
      <c r="E11" s="1">
        <f t="shared" si="3"/>
        <v>1.1755705045849465</v>
      </c>
      <c r="F11" s="1">
        <f t="shared" si="4"/>
        <v>1.1755705045849465</v>
      </c>
      <c r="G11">
        <f t="shared" si="5"/>
        <v>1.4049736191803084</v>
      </c>
      <c r="H11" s="1">
        <f t="shared" si="6"/>
        <v>-0.9424777960769378</v>
      </c>
      <c r="I11">
        <f t="shared" si="7"/>
        <v>-54</v>
      </c>
    </row>
    <row r="12" spans="1:9" ht="13.5">
      <c r="A12">
        <f t="shared" si="8"/>
        <v>7</v>
      </c>
      <c r="B12" s="1">
        <f t="shared" si="0"/>
        <v>2199.114857512855</v>
      </c>
      <c r="C12">
        <f t="shared" si="1"/>
        <v>349.99999999999994</v>
      </c>
      <c r="D12" s="1">
        <f t="shared" si="2"/>
        <v>1.0995574287564276</v>
      </c>
      <c r="E12" s="1">
        <f t="shared" si="3"/>
        <v>0.9079809994790936</v>
      </c>
      <c r="F12" s="1">
        <f t="shared" si="4"/>
        <v>0.9079809994790936</v>
      </c>
      <c r="G12">
        <f t="shared" si="5"/>
        <v>-0.8384647896602722</v>
      </c>
      <c r="H12" s="1">
        <f t="shared" si="6"/>
        <v>-1.0995574287564276</v>
      </c>
      <c r="I12">
        <f t="shared" si="7"/>
        <v>-63</v>
      </c>
    </row>
    <row r="13" spans="1:9" ht="13.5">
      <c r="A13">
        <f t="shared" si="8"/>
        <v>8</v>
      </c>
      <c r="B13" s="1">
        <f t="shared" si="0"/>
        <v>2513.274122871834</v>
      </c>
      <c r="C13">
        <f t="shared" si="1"/>
        <v>399.99999999999994</v>
      </c>
      <c r="D13" s="1">
        <f t="shared" si="2"/>
        <v>1.256637061435917</v>
      </c>
      <c r="E13" s="1">
        <f t="shared" si="3"/>
        <v>0.6180339887498953</v>
      </c>
      <c r="F13" s="1">
        <f t="shared" si="4"/>
        <v>0.6180339887498953</v>
      </c>
      <c r="G13">
        <f t="shared" si="5"/>
        <v>-4.179752804999567</v>
      </c>
      <c r="H13" s="1">
        <f t="shared" si="6"/>
        <v>-1.256637061435917</v>
      </c>
      <c r="I13">
        <f t="shared" si="7"/>
        <v>-71.99999999999999</v>
      </c>
    </row>
    <row r="14" spans="1:9" ht="13.5">
      <c r="A14">
        <f t="shared" si="8"/>
        <v>9</v>
      </c>
      <c r="B14" s="1">
        <f t="shared" si="0"/>
        <v>2827.4333882308133</v>
      </c>
      <c r="C14">
        <f t="shared" si="1"/>
        <v>449.99999999999994</v>
      </c>
      <c r="D14" s="1">
        <f t="shared" si="2"/>
        <v>1.4137166941154067</v>
      </c>
      <c r="E14" s="1">
        <f t="shared" si="3"/>
        <v>0.3128689300804623</v>
      </c>
      <c r="F14" s="1">
        <f t="shared" si="4"/>
        <v>0.3128689300804623</v>
      </c>
      <c r="G14">
        <f t="shared" si="5"/>
        <v>-10.09275125958058</v>
      </c>
      <c r="H14" s="1">
        <f t="shared" si="6"/>
        <v>-1.4137166941154067</v>
      </c>
      <c r="I14">
        <f t="shared" si="7"/>
        <v>-80.99999999999999</v>
      </c>
    </row>
    <row r="15" spans="1:9" ht="13.5">
      <c r="A15">
        <f t="shared" si="8"/>
        <v>10</v>
      </c>
      <c r="B15" s="1">
        <f t="shared" si="0"/>
        <v>3141.5926535897925</v>
      </c>
      <c r="C15">
        <f t="shared" si="1"/>
        <v>499.9999999999999</v>
      </c>
      <c r="D15" s="1">
        <f t="shared" si="2"/>
        <v>1.5707963267948963</v>
      </c>
      <c r="E15" s="1">
        <f t="shared" si="3"/>
        <v>5.666040553409246E-16</v>
      </c>
      <c r="F15" s="1">
        <f t="shared" si="4"/>
        <v>5.666040553409246E-16</v>
      </c>
      <c r="G15">
        <f t="shared" si="5"/>
        <v>-304.93440642879017</v>
      </c>
      <c r="H15" s="1">
        <f t="shared" si="6"/>
        <v>-1.5707963267948963</v>
      </c>
      <c r="I15">
        <f t="shared" si="7"/>
        <v>-89.99999999999999</v>
      </c>
    </row>
    <row r="16" spans="1:9" ht="13.5">
      <c r="A16">
        <f t="shared" si="8"/>
        <v>11</v>
      </c>
      <c r="B16" s="1">
        <f t="shared" si="0"/>
        <v>3455.751918948772</v>
      </c>
      <c r="C16">
        <f t="shared" si="1"/>
        <v>550</v>
      </c>
      <c r="D16" s="1">
        <f t="shared" si="2"/>
        <v>1.727875959474386</v>
      </c>
      <c r="E16" s="1">
        <f t="shared" si="3"/>
        <v>-0.3128689300804612</v>
      </c>
      <c r="F16" s="1">
        <f t="shared" si="4"/>
        <v>0.3128689300804612</v>
      </c>
      <c r="G16">
        <f t="shared" si="5"/>
        <v>-10.092751259580613</v>
      </c>
      <c r="H16" s="1">
        <f t="shared" si="6"/>
        <v>-1.727875959474386</v>
      </c>
      <c r="I16">
        <f t="shared" si="7"/>
        <v>-98.99999999999999</v>
      </c>
    </row>
    <row r="17" spans="1:9" ht="13.5">
      <c r="A17">
        <f t="shared" si="8"/>
        <v>12</v>
      </c>
      <c r="B17" s="1">
        <f t="shared" si="0"/>
        <v>3769.9111843077512</v>
      </c>
      <c r="C17">
        <f t="shared" si="1"/>
        <v>599.9999999999999</v>
      </c>
      <c r="D17" s="1">
        <f t="shared" si="2"/>
        <v>1.8849555921538756</v>
      </c>
      <c r="E17" s="1">
        <f t="shared" si="3"/>
        <v>-0.6180339887498942</v>
      </c>
      <c r="F17" s="1">
        <f t="shared" si="4"/>
        <v>0.6180339887498942</v>
      </c>
      <c r="G17">
        <f t="shared" si="5"/>
        <v>-4.179752804999582</v>
      </c>
      <c r="H17" s="1">
        <f t="shared" si="6"/>
        <v>-1.8849555921538756</v>
      </c>
      <c r="I17">
        <f t="shared" si="7"/>
        <v>-108</v>
      </c>
    </row>
    <row r="18" spans="1:9" ht="13.5">
      <c r="A18">
        <f t="shared" si="8"/>
        <v>13</v>
      </c>
      <c r="B18" s="1">
        <f t="shared" si="0"/>
        <v>4084.0704496667304</v>
      </c>
      <c r="C18">
        <f t="shared" si="1"/>
        <v>649.9999999999999</v>
      </c>
      <c r="D18" s="1">
        <f t="shared" si="2"/>
        <v>2.042035224833365</v>
      </c>
      <c r="E18" s="1">
        <f t="shared" si="3"/>
        <v>-0.9079809994790926</v>
      </c>
      <c r="F18" s="1">
        <f t="shared" si="4"/>
        <v>0.9079809994790926</v>
      </c>
      <c r="G18">
        <f t="shared" si="5"/>
        <v>-0.8384647896602817</v>
      </c>
      <c r="H18" s="1">
        <f t="shared" si="6"/>
        <v>-2.042035224833365</v>
      </c>
      <c r="I18">
        <f t="shared" si="7"/>
        <v>-116.99999999999999</v>
      </c>
    </row>
    <row r="19" spans="1:9" ht="13.5">
      <c r="A19">
        <f t="shared" si="8"/>
        <v>14</v>
      </c>
      <c r="B19" s="1">
        <f t="shared" si="0"/>
        <v>4398.22971502571</v>
      </c>
      <c r="C19">
        <f t="shared" si="1"/>
        <v>699.9999999999999</v>
      </c>
      <c r="D19" s="1">
        <f t="shared" si="2"/>
        <v>2.199114857512855</v>
      </c>
      <c r="E19" s="1">
        <f t="shared" si="3"/>
        <v>-1.175570504584946</v>
      </c>
      <c r="F19" s="1">
        <f t="shared" si="4"/>
        <v>1.175570504584946</v>
      </c>
      <c r="G19">
        <f t="shared" si="5"/>
        <v>1.404973619180305</v>
      </c>
      <c r="H19" s="1">
        <f t="shared" si="6"/>
        <v>-2.199114857512855</v>
      </c>
      <c r="I19">
        <f t="shared" si="7"/>
        <v>-126</v>
      </c>
    </row>
    <row r="20" spans="1:9" ht="13.5">
      <c r="A20">
        <f t="shared" si="8"/>
        <v>15</v>
      </c>
      <c r="B20" s="1">
        <f t="shared" si="0"/>
        <v>4712.388980384689</v>
      </c>
      <c r="C20">
        <f t="shared" si="1"/>
        <v>749.9999999999999</v>
      </c>
      <c r="D20" s="1">
        <f t="shared" si="2"/>
        <v>2.3561944901923444</v>
      </c>
      <c r="E20" s="1">
        <f t="shared" si="3"/>
        <v>-1.4142135623730943</v>
      </c>
      <c r="F20" s="1">
        <f t="shared" si="4"/>
        <v>1.4142135623730943</v>
      </c>
      <c r="G20">
        <f t="shared" si="5"/>
        <v>3.010299956639807</v>
      </c>
      <c r="H20" s="1">
        <f t="shared" si="6"/>
        <v>-2.3561944901923444</v>
      </c>
      <c r="I20">
        <f t="shared" si="7"/>
        <v>-134.99999999999997</v>
      </c>
    </row>
    <row r="21" spans="1:9" ht="13.5">
      <c r="A21">
        <f t="shared" si="8"/>
        <v>16</v>
      </c>
      <c r="B21" s="1">
        <f t="shared" si="0"/>
        <v>5026.548245743668</v>
      </c>
      <c r="C21">
        <f t="shared" si="1"/>
        <v>799.9999999999999</v>
      </c>
      <c r="D21" s="1">
        <f t="shared" si="2"/>
        <v>2.513274122871834</v>
      </c>
      <c r="E21" s="1">
        <f t="shared" si="3"/>
        <v>-1.6180339887498942</v>
      </c>
      <c r="F21" s="1">
        <f t="shared" si="4"/>
        <v>1.6180339887498942</v>
      </c>
      <c r="G21">
        <f t="shared" si="5"/>
        <v>4.179752804999572</v>
      </c>
      <c r="H21" s="1">
        <f t="shared" si="6"/>
        <v>-2.513274122871834</v>
      </c>
      <c r="I21">
        <f t="shared" si="7"/>
        <v>-143.99999999999997</v>
      </c>
    </row>
    <row r="22" spans="1:9" ht="13.5">
      <c r="A22">
        <f t="shared" si="8"/>
        <v>17</v>
      </c>
      <c r="B22" s="1">
        <f t="shared" si="0"/>
        <v>5340.707511102648</v>
      </c>
      <c r="C22">
        <f t="shared" si="1"/>
        <v>849.9999999999999</v>
      </c>
      <c r="D22" s="1">
        <f t="shared" si="2"/>
        <v>2.670353755551324</v>
      </c>
      <c r="E22" s="1">
        <f t="shared" si="3"/>
        <v>-1.7820130483767356</v>
      </c>
      <c r="F22" s="1">
        <f t="shared" si="4"/>
        <v>1.7820130483767356</v>
      </c>
      <c r="G22">
        <f t="shared" si="5"/>
        <v>5.018217594659847</v>
      </c>
      <c r="H22" s="1">
        <f t="shared" si="6"/>
        <v>-2.670353755551324</v>
      </c>
      <c r="I22">
        <f t="shared" si="7"/>
        <v>-153</v>
      </c>
    </row>
    <row r="23" spans="1:9" ht="13.5">
      <c r="A23">
        <f t="shared" si="8"/>
        <v>18</v>
      </c>
      <c r="B23" s="1">
        <f t="shared" si="0"/>
        <v>5654.866776461627</v>
      </c>
      <c r="C23">
        <f t="shared" si="1"/>
        <v>899.9999999999999</v>
      </c>
      <c r="D23" s="1">
        <f t="shared" si="2"/>
        <v>2.8274333882308134</v>
      </c>
      <c r="E23" s="1">
        <f t="shared" si="3"/>
        <v>-1.9021130325903068</v>
      </c>
      <c r="F23" s="1">
        <f t="shared" si="4"/>
        <v>1.9021130325903068</v>
      </c>
      <c r="G23">
        <f t="shared" si="5"/>
        <v>5.58472642417988</v>
      </c>
      <c r="H23" s="1">
        <f t="shared" si="6"/>
        <v>-2.8274333882308134</v>
      </c>
      <c r="I23">
        <f t="shared" si="7"/>
        <v>-161.99999999999997</v>
      </c>
    </row>
    <row r="24" spans="1:9" ht="13.5">
      <c r="A24">
        <f t="shared" si="8"/>
        <v>19</v>
      </c>
      <c r="B24" s="1">
        <f t="shared" si="0"/>
        <v>5969.026041820606</v>
      </c>
      <c r="C24">
        <f t="shared" si="1"/>
        <v>949.9999999999999</v>
      </c>
      <c r="D24" s="1">
        <f t="shared" si="2"/>
        <v>2.984513020910303</v>
      </c>
      <c r="E24" s="1">
        <f t="shared" si="3"/>
        <v>-1.9753766811902753</v>
      </c>
      <c r="F24" s="1">
        <f t="shared" si="4"/>
        <v>1.9753766811902753</v>
      </c>
      <c r="G24">
        <f t="shared" si="5"/>
        <v>5.9129984545810235</v>
      </c>
      <c r="H24" s="1">
        <f t="shared" si="6"/>
        <v>-2.984513020910303</v>
      </c>
      <c r="I24">
        <f t="shared" si="7"/>
        <v>-170.99999999999997</v>
      </c>
    </row>
    <row r="25" spans="1:9" ht="13.5">
      <c r="A25">
        <f t="shared" si="8"/>
        <v>20</v>
      </c>
      <c r="B25" s="1">
        <f>1000*2*PI()/20*A25</f>
        <v>6283.185307179585</v>
      </c>
      <c r="C25">
        <f t="shared" si="1"/>
        <v>999.9999999999998</v>
      </c>
      <c r="D25" s="1">
        <f t="shared" si="2"/>
        <v>3.1415926535897927</v>
      </c>
      <c r="E25" s="1">
        <f t="shared" si="3"/>
        <v>-2</v>
      </c>
      <c r="F25" s="1">
        <f t="shared" si="4"/>
        <v>2</v>
      </c>
      <c r="G25">
        <f t="shared" si="5"/>
        <v>6.020599913279623</v>
      </c>
      <c r="H25" s="1">
        <f t="shared" si="6"/>
        <v>-3.1415926535897927</v>
      </c>
      <c r="I25">
        <f t="shared" si="7"/>
        <v>-179.99999999999997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2008-10-25T10:05:04Z</dcterms:modified>
  <cp:category/>
  <cp:version/>
  <cp:contentType/>
  <cp:contentStatus/>
</cp:coreProperties>
</file>