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<sst xmlns="http://schemas.openxmlformats.org/spreadsheetml/2006/main" count="22" uniqueCount="22">
  <si>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T=1ms</t>
  </si>
  <si>
    <t>ω</t>
  </si>
  <si>
    <t>f=ω/2π</t>
  </si>
  <si>
    <t>n</t>
  </si>
  <si>
    <t>[Hz]</t>
  </si>
  <si>
    <t>ωT/2</t>
  </si>
  <si>
    <t>[dB]</t>
  </si>
  <si>
    <t>[rad]</t>
  </si>
  <si>
    <t>[deg]</t>
  </si>
  <si>
    <t>2ωT</t>
  </si>
  <si>
    <t>sin(ωT/2)</t>
  </si>
  <si>
    <t>sin(2ωT)</t>
  </si>
  <si>
    <t>20*log10|  |</t>
  </si>
  <si>
    <t>abs(分子/分母)</t>
  </si>
  <si>
    <t>-ωT3/2</t>
  </si>
  <si>
    <t>cos(ωT/2)</t>
  </si>
  <si>
    <t>8*C^3-4*C</t>
  </si>
  <si>
    <t>C</t>
  </si>
  <si>
    <t>振幅別解</t>
  </si>
  <si>
    <t>分子</t>
  </si>
  <si>
    <t>分母</t>
  </si>
  <si>
    <t>-ωT3/2*(360/2/π)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</si>
</sst>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0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309"/>
          <c:w val="0.59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abs(分子/分母)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 val="autoZero"/>
        <c:auto val="1"/>
        <c:lblOffset val="100"/>
        <c:tickLblSkip val="2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"/>
          <c:y val="0.54975"/>
          <c:w val="0.32975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5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3"/>
          <c:w val="0.6382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20*log10|  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32004992"/>
        <c:axId val="19609473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 val="autoZero"/>
        <c:auto val="1"/>
        <c:lblOffset val="100"/>
        <c:tickLblSkip val="2"/>
        <c:noMultiLvlLbl val="0"/>
      </c:catAx>
      <c:valAx>
        <c:axId val="19609473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"/>
          <c:y val="0.55125"/>
          <c:w val="0.28575"/>
          <c:h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35025"/>
          <c:w val="0.56425"/>
          <c:h val="0.5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-ωT3/2*(360/2/π)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Sheet1!$K$5:$K$25</c:f>
              <c:numCache/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auto val="1"/>
        <c:lblOffset val="100"/>
        <c:tickLblSkip val="3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375"/>
          <c:y val="0.45025"/>
          <c:w val="0.35175"/>
          <c:h val="0.3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0725"/>
          <c:w val="0.6862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-ωT3/2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 val="autoZero"/>
        <c:auto val="1"/>
        <c:lblOffset val="100"/>
        <c:tickLblSkip val="2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5"/>
          <c:y val="0.55225"/>
          <c:w val="0.23175"/>
          <c:h val="0.1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161925</xdr:rowOff>
    </xdr:from>
    <xdr:to>
      <xdr:col>12</xdr:col>
      <xdr:colOff>447675</xdr:colOff>
      <xdr:row>36</xdr:row>
      <xdr:rowOff>161925</xdr:rowOff>
    </xdr:to>
    <xdr:graphicFrame>
      <xdr:nvGraphicFramePr>
        <xdr:cNvPr id="1" name="グラフ 2"/>
        <xdr:cNvGraphicFramePr/>
      </xdr:nvGraphicFramePr>
      <xdr:xfrm>
        <a:off x="5829300" y="4657725"/>
        <a:ext cx="32480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12</xdr:col>
      <xdr:colOff>447675</xdr:colOff>
      <xdr:row>47</xdr:row>
      <xdr:rowOff>85725</xdr:rowOff>
    </xdr:to>
    <xdr:graphicFrame>
      <xdr:nvGraphicFramePr>
        <xdr:cNvPr id="2" name="グラフ 4"/>
        <xdr:cNvGraphicFramePr/>
      </xdr:nvGraphicFramePr>
      <xdr:xfrm>
        <a:off x="5838825" y="6619875"/>
        <a:ext cx="32385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38</xdr:row>
      <xdr:rowOff>104775</xdr:rowOff>
    </xdr:from>
    <xdr:to>
      <xdr:col>5</xdr:col>
      <xdr:colOff>161925</xdr:colOff>
      <xdr:row>47</xdr:row>
      <xdr:rowOff>85725</xdr:rowOff>
    </xdr:to>
    <xdr:graphicFrame>
      <xdr:nvGraphicFramePr>
        <xdr:cNvPr id="3" name="グラフ 5"/>
        <xdr:cNvGraphicFramePr/>
      </xdr:nvGraphicFramePr>
      <xdr:xfrm>
        <a:off x="228600" y="6886575"/>
        <a:ext cx="29813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28</xdr:row>
      <xdr:rowOff>57150</xdr:rowOff>
    </xdr:from>
    <xdr:to>
      <xdr:col>5</xdr:col>
      <xdr:colOff>161925</xdr:colOff>
      <xdr:row>38</xdr:row>
      <xdr:rowOff>66675</xdr:rowOff>
    </xdr:to>
    <xdr:graphicFrame>
      <xdr:nvGraphicFramePr>
        <xdr:cNvPr id="4" name="グラフ 6"/>
        <xdr:cNvGraphicFramePr/>
      </xdr:nvGraphicFramePr>
      <xdr:xfrm>
        <a:off x="257175" y="4933950"/>
        <a:ext cx="29527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23">
      <selection activeCell="H57" sqref="H57"/>
    </sheetView>
  </sheetViews>
  <sheetFormatPr defaultColWidth="9.140625" defaultRowHeight="15"/>
  <cols>
    <col min="6" max="6" width="12.57421875" style="0" customWidth="1"/>
    <col min="7" max="8" width="14.57421875" style="0" customWidth="1"/>
    <col min="9" max="9" width="11.140625" style="0" customWidth="1"/>
    <col min="11" max="11" width="18.140625" style="0" customWidth="1"/>
    <col min="12" max="12" width="3.57421875" style="0" customWidth="1"/>
    <col min="13" max="13" width="10.28125" style="0" customWidth="1"/>
    <col min="14" max="14" width="13.421875" style="0" customWidth="1"/>
  </cols>
  <sheetData>
    <row r="2" spans="2:14" ht="13.5">
      <c r="B2" t="s">
        <v>0</v>
      </c>
      <c r="N2" t="s">
        <v>18</v>
      </c>
    </row>
    <row r="3" spans="3:13" ht="13.5">
      <c r="C3" t="s">
        <v>4</v>
      </c>
      <c r="F3" t="s">
        <v>20</v>
      </c>
      <c r="G3" t="s">
        <v>19</v>
      </c>
      <c r="I3" t="s">
        <v>6</v>
      </c>
      <c r="J3" t="s">
        <v>7</v>
      </c>
      <c r="K3" t="s">
        <v>8</v>
      </c>
      <c r="M3" t="s">
        <v>17</v>
      </c>
    </row>
    <row r="4" spans="1:14" ht="13.5">
      <c r="A4" t="s">
        <v>3</v>
      </c>
      <c r="B4" t="s">
        <v>1</v>
      </c>
      <c r="C4" t="s">
        <v>2</v>
      </c>
      <c r="D4" t="s">
        <v>5</v>
      </c>
      <c r="E4" t="s">
        <v>9</v>
      </c>
      <c r="F4" t="s">
        <v>10</v>
      </c>
      <c r="G4" t="s">
        <v>11</v>
      </c>
      <c r="H4" t="s">
        <v>13</v>
      </c>
      <c r="I4" t="s">
        <v>12</v>
      </c>
      <c r="J4" s="2" t="s">
        <v>14</v>
      </c>
      <c r="K4" s="2" t="s">
        <v>21</v>
      </c>
      <c r="M4" t="s">
        <v>15</v>
      </c>
      <c r="N4" t="s">
        <v>16</v>
      </c>
    </row>
    <row r="5" spans="1:14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D5*4</f>
        <v>0</v>
      </c>
      <c r="F5" s="1">
        <f>SIN(D5)</f>
        <v>0</v>
      </c>
      <c r="G5" s="1">
        <f>SIN(E5)</f>
        <v>0</v>
      </c>
      <c r="H5" s="3">
        <v>4</v>
      </c>
      <c r="I5" s="1">
        <f>20*LOG(H5,10)</f>
        <v>12.041199826559247</v>
      </c>
      <c r="J5" s="1">
        <f>-D5*3</f>
        <v>0</v>
      </c>
      <c r="K5">
        <f>J5*360/2/PI()</f>
        <v>0</v>
      </c>
      <c r="M5" s="1">
        <f>COS(D5)</f>
        <v>1</v>
      </c>
      <c r="N5" s="1">
        <f>8*M5^3-4*M5</f>
        <v>4</v>
      </c>
    </row>
    <row r="6" spans="1:14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D6*4</f>
        <v>0.6283185307179585</v>
      </c>
      <c r="F6" s="1">
        <f aca="true" t="shared" si="4" ref="F6:F25">SIN(D6)</f>
        <v>0.15643446504023084</v>
      </c>
      <c r="G6" s="1">
        <f aca="true" t="shared" si="5" ref="G6:G25">SIN(E6)</f>
        <v>0.587785252292473</v>
      </c>
      <c r="H6" s="1">
        <f aca="true" t="shared" si="6" ref="H6:H25">ABS(G6/F6)</f>
        <v>3.757389729567011</v>
      </c>
      <c r="I6" s="1">
        <f aca="true" t="shared" si="7" ref="I6:I25">20*LOG(H6,10)</f>
        <v>11.497724878760904</v>
      </c>
      <c r="J6" s="1">
        <f aca="true" t="shared" si="8" ref="J6:J25">-D6*3</f>
        <v>-0.47123889803846886</v>
      </c>
      <c r="K6">
        <f aca="true" t="shared" si="9" ref="K6:K25">J6*360/2/PI()</f>
        <v>-26.999999999999993</v>
      </c>
      <c r="M6" s="1">
        <f aca="true" t="shared" si="10" ref="M6:M25">COS(D6)</f>
        <v>0.9876883405951378</v>
      </c>
      <c r="N6" s="1">
        <f aca="true" t="shared" si="11" ref="N6:N25">8*M6^3-4*M6</f>
        <v>3.757389729567012</v>
      </c>
    </row>
    <row r="7" spans="1:14" ht="13.5">
      <c r="A7">
        <f aca="true" t="shared" si="12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1.256637061435917</v>
      </c>
      <c r="F7" s="1">
        <f t="shared" si="4"/>
        <v>0.30901699437494734</v>
      </c>
      <c r="G7" s="1">
        <f t="shared" si="5"/>
        <v>0.9510565162951535</v>
      </c>
      <c r="H7" s="1">
        <f t="shared" si="6"/>
        <v>3.077683537175254</v>
      </c>
      <c r="I7" s="1">
        <f t="shared" si="7"/>
        <v>9.764479229179456</v>
      </c>
      <c r="J7" s="1">
        <f t="shared" si="8"/>
        <v>-0.9424777960769377</v>
      </c>
      <c r="K7">
        <f t="shared" si="9"/>
        <v>-53.999999999999986</v>
      </c>
      <c r="M7" s="1">
        <f t="shared" si="10"/>
        <v>0.9510565162951536</v>
      </c>
      <c r="N7" s="1">
        <f t="shared" si="11"/>
        <v>3.077683537175255</v>
      </c>
    </row>
    <row r="8" spans="1:14" ht="13.5">
      <c r="A8">
        <f t="shared" si="12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1.8849555921538756</v>
      </c>
      <c r="F8" s="1">
        <f t="shared" si="4"/>
        <v>0.45399049973954675</v>
      </c>
      <c r="G8" s="1">
        <f t="shared" si="5"/>
        <v>0.9510565162951536</v>
      </c>
      <c r="H8" s="1">
        <f t="shared" si="6"/>
        <v>2.094881978457198</v>
      </c>
      <c r="I8" s="1">
        <f t="shared" si="7"/>
        <v>6.423191213840155</v>
      </c>
      <c r="J8" s="1">
        <f t="shared" si="8"/>
        <v>-1.4137166941154067</v>
      </c>
      <c r="K8">
        <f t="shared" si="9"/>
        <v>-80.99999999999999</v>
      </c>
      <c r="M8" s="1">
        <f t="shared" si="10"/>
        <v>0.8910065241883679</v>
      </c>
      <c r="N8" s="1">
        <f t="shared" si="11"/>
        <v>2.0948819784571984</v>
      </c>
    </row>
    <row r="9" spans="1:14" ht="13.5">
      <c r="A9">
        <f t="shared" si="12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2.513274122871834</v>
      </c>
      <c r="F9" s="1">
        <f t="shared" si="4"/>
        <v>0.587785252292473</v>
      </c>
      <c r="G9" s="1">
        <f t="shared" si="5"/>
        <v>0.5877852522924736</v>
      </c>
      <c r="H9" s="1">
        <f t="shared" si="6"/>
        <v>1.0000000000000009</v>
      </c>
      <c r="I9" s="1">
        <f t="shared" si="7"/>
        <v>7.714619732426292E-15</v>
      </c>
      <c r="J9" s="1">
        <f t="shared" si="8"/>
        <v>-1.8849555921538754</v>
      </c>
      <c r="K9">
        <f t="shared" si="9"/>
        <v>-107.99999999999997</v>
      </c>
      <c r="M9" s="1">
        <f t="shared" si="10"/>
        <v>0.8090169943749475</v>
      </c>
      <c r="N9" s="1">
        <f t="shared" si="11"/>
        <v>1</v>
      </c>
    </row>
    <row r="10" spans="1:14" ht="13.5">
      <c r="A10">
        <f t="shared" si="12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3.1415926535897927</v>
      </c>
      <c r="F10" s="1">
        <f t="shared" si="4"/>
        <v>0.7071067811865475</v>
      </c>
      <c r="G10" s="1">
        <f t="shared" si="5"/>
        <v>5.666040553409246E-16</v>
      </c>
      <c r="H10" s="1">
        <f t="shared" si="6"/>
        <v>8.012991395587314E-16</v>
      </c>
      <c r="I10" s="1">
        <f t="shared" si="7"/>
        <v>-301.92410647215036</v>
      </c>
      <c r="J10" s="1">
        <f t="shared" si="8"/>
        <v>-2.3561944901923444</v>
      </c>
      <c r="K10">
        <f t="shared" si="9"/>
        <v>-134.99999999999997</v>
      </c>
      <c r="M10" s="1">
        <f t="shared" si="10"/>
        <v>0.7071067811865476</v>
      </c>
      <c r="N10" s="1">
        <f t="shared" si="11"/>
        <v>0</v>
      </c>
    </row>
    <row r="11" spans="1:14" ht="13.5">
      <c r="A11">
        <f t="shared" si="12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3.7699111843077513</v>
      </c>
      <c r="F11" s="1">
        <f t="shared" si="4"/>
        <v>0.8090169943749473</v>
      </c>
      <c r="G11" s="1">
        <f t="shared" si="5"/>
        <v>-0.5877852522924727</v>
      </c>
      <c r="H11" s="1">
        <f t="shared" si="6"/>
        <v>0.7265425280053605</v>
      </c>
      <c r="I11" s="1">
        <f t="shared" si="7"/>
        <v>-2.7747791858192734</v>
      </c>
      <c r="J11" s="1">
        <f t="shared" si="8"/>
        <v>-2.8274333882308134</v>
      </c>
      <c r="K11">
        <f t="shared" si="9"/>
        <v>-161.99999999999997</v>
      </c>
      <c r="M11" s="1">
        <f t="shared" si="10"/>
        <v>0.5877852522924732</v>
      </c>
      <c r="N11" s="1">
        <f t="shared" si="11"/>
        <v>-0.7265425280053603</v>
      </c>
    </row>
    <row r="12" spans="1:14" ht="13.5">
      <c r="A12">
        <f t="shared" si="12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4.39822971502571</v>
      </c>
      <c r="F12" s="1">
        <f t="shared" si="4"/>
        <v>0.8910065241883678</v>
      </c>
      <c r="G12" s="1">
        <f t="shared" si="5"/>
        <v>-0.9510565162951535</v>
      </c>
      <c r="H12" s="1">
        <f t="shared" si="6"/>
        <v>1.0673956817111818</v>
      </c>
      <c r="I12" s="1">
        <f t="shared" si="7"/>
        <v>0.5665088295200338</v>
      </c>
      <c r="J12" s="1">
        <f t="shared" si="8"/>
        <v>-3.2986722862692828</v>
      </c>
      <c r="K12">
        <f t="shared" si="9"/>
        <v>-189</v>
      </c>
      <c r="M12" s="1">
        <f t="shared" si="10"/>
        <v>0.4539904997395468</v>
      </c>
      <c r="N12" s="1">
        <f t="shared" si="11"/>
        <v>-1.0673956817111818</v>
      </c>
    </row>
    <row r="13" spans="1:14" ht="13.5">
      <c r="A13">
        <f t="shared" si="12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5.026548245743668</v>
      </c>
      <c r="F13" s="1">
        <f t="shared" si="4"/>
        <v>0.9510565162951535</v>
      </c>
      <c r="G13" s="1">
        <f t="shared" si="5"/>
        <v>-0.9510565162951539</v>
      </c>
      <c r="H13" s="1">
        <f t="shared" si="6"/>
        <v>1.0000000000000004</v>
      </c>
      <c r="I13" s="1">
        <f t="shared" si="7"/>
        <v>3.857309866213148E-15</v>
      </c>
      <c r="J13" s="1">
        <f t="shared" si="8"/>
        <v>-3.769911184307751</v>
      </c>
      <c r="K13">
        <f t="shared" si="9"/>
        <v>-215.99999999999994</v>
      </c>
      <c r="M13" s="1">
        <f t="shared" si="10"/>
        <v>0.3090169943749477</v>
      </c>
      <c r="N13" s="1">
        <f t="shared" si="11"/>
        <v>-1.0000000000000004</v>
      </c>
    </row>
    <row r="14" spans="1:14" ht="13.5">
      <c r="A14">
        <f t="shared" si="12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5.654866776461627</v>
      </c>
      <c r="F14" s="1">
        <f t="shared" si="4"/>
        <v>0.9876883405951377</v>
      </c>
      <c r="G14" s="1">
        <f t="shared" si="5"/>
        <v>-0.587785252292474</v>
      </c>
      <c r="H14" s="1">
        <f t="shared" si="6"/>
        <v>0.5951120693986328</v>
      </c>
      <c r="I14" s="1">
        <f t="shared" si="7"/>
        <v>-4.508024835400702</v>
      </c>
      <c r="J14" s="1">
        <f t="shared" si="8"/>
        <v>-4.24115008234622</v>
      </c>
      <c r="K14">
        <f t="shared" si="9"/>
        <v>-242.99999999999994</v>
      </c>
      <c r="M14" s="1">
        <f t="shared" si="10"/>
        <v>0.15643446504023115</v>
      </c>
      <c r="N14" s="1">
        <f t="shared" si="11"/>
        <v>-0.5951120693986328</v>
      </c>
    </row>
    <row r="15" spans="1:14" ht="13.5">
      <c r="A15">
        <f t="shared" si="12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6.283185307179585</v>
      </c>
      <c r="F15" s="1">
        <f t="shared" si="4"/>
        <v>1</v>
      </c>
      <c r="G15" s="1">
        <f t="shared" si="5"/>
        <v>-1.1332081106818492E-15</v>
      </c>
      <c r="H15" s="1">
        <f t="shared" si="6"/>
        <v>1.1332081106818492E-15</v>
      </c>
      <c r="I15" s="1">
        <f t="shared" si="7"/>
        <v>-298.91380651551054</v>
      </c>
      <c r="J15" s="1">
        <f t="shared" si="8"/>
        <v>-4.712388980384689</v>
      </c>
      <c r="K15">
        <f t="shared" si="9"/>
        <v>-269.99999999999994</v>
      </c>
      <c r="M15" s="1">
        <f t="shared" si="10"/>
        <v>2.833020276704623E-16</v>
      </c>
      <c r="N15" s="1">
        <f t="shared" si="11"/>
        <v>-1.1332081106818492E-15</v>
      </c>
    </row>
    <row r="16" spans="1:14" ht="13.5">
      <c r="A16">
        <f t="shared" si="12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6.911503837897544</v>
      </c>
      <c r="F16" s="1">
        <f t="shared" si="4"/>
        <v>0.9876883405951378</v>
      </c>
      <c r="G16" s="1">
        <f t="shared" si="5"/>
        <v>0.5877852522924721</v>
      </c>
      <c r="H16" s="1">
        <f t="shared" si="6"/>
        <v>0.5951120693986308</v>
      </c>
      <c r="I16" s="1">
        <f t="shared" si="7"/>
        <v>-4.508024835400732</v>
      </c>
      <c r="J16" s="1">
        <f t="shared" si="8"/>
        <v>-5.183627878423158</v>
      </c>
      <c r="K16">
        <f t="shared" si="9"/>
        <v>-296.99999999999994</v>
      </c>
      <c r="M16" s="1">
        <f t="shared" si="10"/>
        <v>-0.1564344650402306</v>
      </c>
      <c r="N16" s="1">
        <f t="shared" si="11"/>
        <v>0.5951120693986309</v>
      </c>
    </row>
    <row r="17" spans="1:14" ht="13.5">
      <c r="A17">
        <f t="shared" si="12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7.539822368615503</v>
      </c>
      <c r="F17" s="1">
        <f t="shared" si="4"/>
        <v>0.9510565162951536</v>
      </c>
      <c r="G17" s="1">
        <f t="shared" si="5"/>
        <v>0.9510565162951532</v>
      </c>
      <c r="H17" s="1">
        <f t="shared" si="6"/>
        <v>0.9999999999999996</v>
      </c>
      <c r="I17" s="1">
        <f t="shared" si="7"/>
        <v>-3.8573098662131485E-15</v>
      </c>
      <c r="J17" s="1">
        <f t="shared" si="8"/>
        <v>-5.654866776461627</v>
      </c>
      <c r="K17">
        <f t="shared" si="9"/>
        <v>-323.99999999999994</v>
      </c>
      <c r="M17" s="1">
        <f t="shared" si="10"/>
        <v>-0.3090169943749471</v>
      </c>
      <c r="N17" s="1">
        <f t="shared" si="11"/>
        <v>0.9999999999999996</v>
      </c>
    </row>
    <row r="18" spans="1:14" ht="13.5">
      <c r="A18">
        <f t="shared" si="12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8.16814089933346</v>
      </c>
      <c r="F18" s="1">
        <f t="shared" si="4"/>
        <v>0.8910065241883681</v>
      </c>
      <c r="G18" s="1">
        <f t="shared" si="5"/>
        <v>0.9510565162951542</v>
      </c>
      <c r="H18" s="1">
        <f t="shared" si="6"/>
        <v>1.0673956817111823</v>
      </c>
      <c r="I18" s="1">
        <f t="shared" si="7"/>
        <v>0.5665088295200373</v>
      </c>
      <c r="J18" s="1">
        <f t="shared" si="8"/>
        <v>-6.126105674500096</v>
      </c>
      <c r="K18">
        <f t="shared" si="9"/>
        <v>-350.99999999999994</v>
      </c>
      <c r="M18" s="1">
        <f t="shared" si="10"/>
        <v>-0.4539904997395463</v>
      </c>
      <c r="N18" s="1">
        <f t="shared" si="11"/>
        <v>1.0673956817111825</v>
      </c>
    </row>
    <row r="19" spans="1:14" ht="13.5">
      <c r="A19">
        <f t="shared" si="12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8.79645943005142</v>
      </c>
      <c r="F19" s="1">
        <f t="shared" si="4"/>
        <v>0.8090169943749475</v>
      </c>
      <c r="G19" s="1">
        <f t="shared" si="5"/>
        <v>0.5877852522924734</v>
      </c>
      <c r="H19" s="1">
        <f t="shared" si="6"/>
        <v>0.7265425280053611</v>
      </c>
      <c r="I19" s="1">
        <f t="shared" si="7"/>
        <v>-2.774779185819265</v>
      </c>
      <c r="J19" s="1">
        <f t="shared" si="8"/>
        <v>-6.5973445725385655</v>
      </c>
      <c r="K19">
        <f t="shared" si="9"/>
        <v>-378</v>
      </c>
      <c r="M19" s="1">
        <f t="shared" si="10"/>
        <v>-0.587785252292473</v>
      </c>
      <c r="N19" s="1">
        <f t="shared" si="11"/>
        <v>0.7265425280053615</v>
      </c>
    </row>
    <row r="20" spans="1:14" ht="13.5">
      <c r="A20">
        <f t="shared" si="12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9.424777960769378</v>
      </c>
      <c r="F20" s="1">
        <f t="shared" si="4"/>
        <v>0.7071067811865479</v>
      </c>
      <c r="G20" s="1">
        <f t="shared" si="5"/>
        <v>2.1439013758728365E-15</v>
      </c>
      <c r="H20" s="1">
        <f t="shared" si="6"/>
        <v>3.0319344021497023E-15</v>
      </c>
      <c r="I20" s="1">
        <f t="shared" si="7"/>
        <v>-290.36560398357403</v>
      </c>
      <c r="J20" s="1">
        <f t="shared" si="8"/>
        <v>-7.068583470577034</v>
      </c>
      <c r="K20">
        <f t="shared" si="9"/>
        <v>-404.99999999999994</v>
      </c>
      <c r="M20" s="1">
        <f t="shared" si="10"/>
        <v>-0.7071067811865471</v>
      </c>
      <c r="N20" s="1">
        <f t="shared" si="11"/>
        <v>0</v>
      </c>
    </row>
    <row r="21" spans="1:14" ht="13.5">
      <c r="A21">
        <f t="shared" si="12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10.053096491487336</v>
      </c>
      <c r="F21" s="1">
        <f t="shared" si="4"/>
        <v>0.5877852522924736</v>
      </c>
      <c r="G21" s="1">
        <f t="shared" si="5"/>
        <v>-0.5877852522924714</v>
      </c>
      <c r="H21" s="1">
        <f t="shared" si="6"/>
        <v>0.9999999999999962</v>
      </c>
      <c r="I21" s="1">
        <f t="shared" si="7"/>
        <v>-3.278713386281182E-14</v>
      </c>
      <c r="J21" s="1">
        <f t="shared" si="8"/>
        <v>-7.539822368615502</v>
      </c>
      <c r="K21">
        <f t="shared" si="9"/>
        <v>-431.9999999999999</v>
      </c>
      <c r="M21" s="1">
        <f t="shared" si="10"/>
        <v>-0.8090169943749471</v>
      </c>
      <c r="N21" s="1">
        <f t="shared" si="11"/>
        <v>-0.999999999999996</v>
      </c>
    </row>
    <row r="22" spans="1:14" ht="13.5">
      <c r="A22">
        <f t="shared" si="12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10.681415022205297</v>
      </c>
      <c r="F22" s="1">
        <f t="shared" si="4"/>
        <v>0.45399049973954686</v>
      </c>
      <c r="G22" s="1">
        <f t="shared" si="5"/>
        <v>-0.9510565162951534</v>
      </c>
      <c r="H22" s="1">
        <f t="shared" si="6"/>
        <v>2.0948819784571966</v>
      </c>
      <c r="I22" s="1">
        <f t="shared" si="7"/>
        <v>6.423191213840149</v>
      </c>
      <c r="J22" s="1">
        <f t="shared" si="8"/>
        <v>-8.011061266653972</v>
      </c>
      <c r="K22">
        <f t="shared" si="9"/>
        <v>-458.99999999999994</v>
      </c>
      <c r="M22" s="1">
        <f t="shared" si="10"/>
        <v>-0.8910065241883678</v>
      </c>
      <c r="N22" s="1">
        <f t="shared" si="11"/>
        <v>-2.094881978457196</v>
      </c>
    </row>
    <row r="23" spans="1:14" ht="13.5">
      <c r="A23">
        <f t="shared" si="12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11.309733552923253</v>
      </c>
      <c r="F23" s="1">
        <f t="shared" si="4"/>
        <v>0.30901699437494795</v>
      </c>
      <c r="G23" s="1">
        <f t="shared" si="5"/>
        <v>-0.9510565162951543</v>
      </c>
      <c r="H23" s="1">
        <f t="shared" si="6"/>
        <v>3.0776835371752504</v>
      </c>
      <c r="I23" s="1">
        <f t="shared" si="7"/>
        <v>9.764479229179447</v>
      </c>
      <c r="J23" s="1">
        <f t="shared" si="8"/>
        <v>-8.48230016469244</v>
      </c>
      <c r="K23">
        <f t="shared" si="9"/>
        <v>-485.9999999999999</v>
      </c>
      <c r="M23" s="1">
        <f t="shared" si="10"/>
        <v>-0.9510565162951534</v>
      </c>
      <c r="N23" s="1">
        <f t="shared" si="11"/>
        <v>-3.0776835371752504</v>
      </c>
    </row>
    <row r="24" spans="1:14" ht="13.5">
      <c r="A24">
        <f t="shared" si="12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11.938052083641212</v>
      </c>
      <c r="F24" s="1">
        <f t="shared" si="4"/>
        <v>0.15643446504023142</v>
      </c>
      <c r="G24" s="1">
        <f t="shared" si="5"/>
        <v>-0.5877852522924749</v>
      </c>
      <c r="H24" s="1">
        <f t="shared" si="6"/>
        <v>3.7573897295670093</v>
      </c>
      <c r="I24" s="1">
        <f t="shared" si="7"/>
        <v>11.497724878760902</v>
      </c>
      <c r="J24" s="1">
        <f t="shared" si="8"/>
        <v>-8.95353906273091</v>
      </c>
      <c r="K24">
        <f t="shared" si="9"/>
        <v>-513</v>
      </c>
      <c r="M24" s="1">
        <f t="shared" si="10"/>
        <v>-0.9876883405951377</v>
      </c>
      <c r="N24" s="1">
        <f t="shared" si="11"/>
        <v>-3.75738972956701</v>
      </c>
    </row>
    <row r="25" spans="1:14" ht="13.5">
      <c r="A25">
        <f t="shared" si="12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12.56637061435917</v>
      </c>
      <c r="F25" s="1">
        <f t="shared" si="4"/>
        <v>5.666040553409246E-16</v>
      </c>
      <c r="G25" s="1">
        <f t="shared" si="5"/>
        <v>-2.2664162213636985E-15</v>
      </c>
      <c r="H25" s="1">
        <f t="shared" si="6"/>
        <v>4</v>
      </c>
      <c r="I25" s="1">
        <f t="shared" si="7"/>
        <v>12.041199826559247</v>
      </c>
      <c r="J25" s="1">
        <f t="shared" si="8"/>
        <v>-9.424777960769378</v>
      </c>
      <c r="K25">
        <f t="shared" si="9"/>
        <v>-539.9999999999999</v>
      </c>
      <c r="M25" s="1">
        <f t="shared" si="10"/>
        <v>-1</v>
      </c>
      <c r="N25" s="1">
        <f t="shared" si="11"/>
        <v>-4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2008-10-29T10:04:31Z</dcterms:modified>
  <cp:category/>
  <cp:version/>
  <cp:contentType/>
  <cp:contentStatus/>
</cp:coreProperties>
</file>